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https://cpspharm-my.sharepoint.com/personal/titus_mason_cpspharm_com/Documents/Documents/RFP Responses/Evansville State Hospital RFP 2023/BAFO submitted/"/>
    </mc:Choice>
  </mc:AlternateContent>
  <xr:revisionPtr revIDLastSave="0" documentId="8_{DD6EBC4B-B295-4516-AE79-9EB1EE04A445}" xr6:coauthVersionLast="47" xr6:coauthVersionMax="47" xr10:uidLastSave="{00000000-0000-0000-0000-000000000000}"/>
  <bookViews>
    <workbookView xWindow="28680" yWindow="-120" windowWidth="29040" windowHeight="15840" tabRatio="608" activeTab="1" xr2:uid="{00000000-000D-0000-FFFF-FFFF00000000}"/>
  </bookViews>
  <sheets>
    <sheet name="INSTRUCTIONS" sheetId="11" r:id="rId1"/>
    <sheet name="COST PROPOSAL" sheetId="17"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17" l="1"/>
  <c r="K8" i="17"/>
  <c r="K7" i="17"/>
  <c r="K6" i="17"/>
  <c r="K5" i="17"/>
  <c r="K4" i="17"/>
  <c r="I9" i="17"/>
  <c r="I8" i="17"/>
  <c r="I7" i="17"/>
  <c r="I6" i="17"/>
  <c r="I5" i="17"/>
  <c r="I4" i="17"/>
  <c r="G9" i="17"/>
  <c r="G8" i="17"/>
  <c r="G7" i="17"/>
  <c r="G6" i="17"/>
  <c r="G5" i="17"/>
  <c r="G4" i="17"/>
  <c r="E7" i="17"/>
  <c r="E8" i="17"/>
  <c r="E9" i="17"/>
  <c r="E6" i="17"/>
  <c r="K10" i="17" l="1"/>
  <c r="G10" i="17"/>
  <c r="I10" i="17"/>
  <c r="E5" i="17"/>
  <c r="E4" i="17"/>
  <c r="E10" i="17" l="1"/>
  <c r="G15" i="17" s="1"/>
</calcChain>
</file>

<file path=xl/sharedStrings.xml><?xml version="1.0" encoding="utf-8"?>
<sst xmlns="http://schemas.openxmlformats.org/spreadsheetml/2006/main" count="36" uniqueCount="26">
  <si>
    <t>Instructions</t>
  </si>
  <si>
    <t>Pharmacy Director</t>
  </si>
  <si>
    <t>Staff Pharmacist 1</t>
  </si>
  <si>
    <t>Staff Pharmacist 2</t>
  </si>
  <si>
    <t>Pharmacy Technician</t>
  </si>
  <si>
    <t>Pharmacy Management Fee</t>
  </si>
  <si>
    <t>On-Call Fee</t>
  </si>
  <si>
    <t>UOM</t>
  </si>
  <si>
    <t>Hourly</t>
  </si>
  <si>
    <t>Monthly</t>
  </si>
  <si>
    <t>Unit Price</t>
  </si>
  <si>
    <t>Item</t>
  </si>
  <si>
    <t>Extended Annual Rate*</t>
  </si>
  <si>
    <t>*Annual salary rates are based on a 40-hour work week and 26 biweekly pay periods.</t>
  </si>
  <si>
    <t>On the Cost Proposal worksheet (blue tab), provide an hourly rate for each listed staff position and a monthly rate for the pharmacy management fee and on-call fee.  Respondents must provide rates for all items in order for their proposal to be considered responsive.  Job descriptions are provided in RFP section 1.4.  Rates must be all inclusive.  Hourly salary rates must be all inclusive, including but not limited to, wages and benefits.</t>
  </si>
  <si>
    <t>Subtotals</t>
  </si>
  <si>
    <t>Year One</t>
  </si>
  <si>
    <t>Year Two</t>
  </si>
  <si>
    <t>Year Three</t>
  </si>
  <si>
    <t>Year Four</t>
  </si>
  <si>
    <t>TOTAL BID AMOUNT
 (4 years)</t>
  </si>
  <si>
    <t>INSTRUCTIONS: please populate the yellow-shaded cells in the Cost Proposal worksheet (blue tab in lower left hand corner).  Green-shaded cells will auto-populate.  Return a working Excel file with your proposal.  Proposals submitted without a working copy of this Excel file may be deemed unresponsive.</t>
  </si>
  <si>
    <t>Please see RFP section 2.5 for more cost proposal information.</t>
  </si>
  <si>
    <r>
      <t xml:space="preserve">When completing Minority and Women’s Business Enterprises Participation Plan Form(s) (Attachment A), the Indiana Economic Impact Form (Attachment C) and IVBE Participation Plan Form(s) (Attachment A1) please use the </t>
    </r>
    <r>
      <rPr>
        <b/>
        <sz val="12"/>
        <color rgb="FF000000"/>
        <rFont val="Calibri"/>
        <family val="2"/>
      </rPr>
      <t>Total Bid Amount</t>
    </r>
    <r>
      <rPr>
        <sz val="12"/>
        <color rgb="FF000000"/>
        <rFont val="Calibri"/>
        <family val="2"/>
      </rPr>
      <t xml:space="preserve"> from the Cost Proposal worksheet as the Total Bid Amount on the forms.</t>
    </r>
  </si>
  <si>
    <t>RFP-23-74438 - Pharmacy Management Services</t>
  </si>
  <si>
    <t>The evaluation wil be based on the 4  year total dollar amount.  The Cost Proposal must be submitted in the original format.  Any attempt to manipulate the format of the Cost Proposal document, attach caveats to pricing, or submit pricing that deviates from the current format will put your proposal at risk.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</si>
</sst>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9"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b/>
      <sz val="12"/>
      <name val="Arial"/>
      <family val="2"/>
    </font>
    <font>
      <sz val="20"/>
      <color theme="0"/>
      <name val="Calibri"/>
      <family val="2"/>
      <scheme val="minor"/>
    </font>
    <font>
      <sz val="18"/>
      <color theme="1"/>
      <name val="Calibri"/>
      <family val="2"/>
      <scheme val="minor"/>
    </font>
    <font>
      <sz val="12"/>
      <color theme="1"/>
      <name val="Calibri"/>
      <family val="2"/>
      <scheme val="minor"/>
    </font>
    <font>
      <sz val="12"/>
      <name val="Calibri"/>
      <family val="2"/>
    </font>
    <font>
      <b/>
      <sz val="11"/>
      <color rgb="FFFF0000"/>
      <name val="Calibri"/>
      <family val="2"/>
      <scheme val="minor"/>
    </font>
    <font>
      <sz val="12"/>
      <color theme="1"/>
      <name val="Calibri"/>
      <family val="2"/>
    </font>
    <font>
      <b/>
      <sz val="11"/>
      <color rgb="FFFF0000"/>
      <name val="Arial"/>
      <family val="2"/>
    </font>
    <font>
      <b/>
      <sz val="12"/>
      <color theme="1"/>
      <name val="Calibri"/>
      <family val="2"/>
      <scheme val="minor"/>
    </font>
    <font>
      <sz val="11"/>
      <color rgb="FFFF0000"/>
      <name val="Arial"/>
      <family val="2"/>
    </font>
    <font>
      <b/>
      <sz val="14"/>
      <color rgb="FFFF0000"/>
      <name val="Arial"/>
      <family val="2"/>
    </font>
    <font>
      <sz val="12"/>
      <color rgb="FF000000"/>
      <name val="Calibri"/>
      <family val="2"/>
    </font>
    <font>
      <b/>
      <sz val="12"/>
      <color rgb="FF000000"/>
      <name val="Calibri"/>
      <family val="2"/>
    </font>
    <font>
      <sz val="9"/>
      <color theme="1"/>
      <name val="Arial"/>
      <family val="2"/>
    </font>
  </fonts>
  <fills count="9">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indexed="9"/>
        <bgColor indexed="64"/>
      </patternFill>
    </fill>
    <fill>
      <patternFill patternType="solid">
        <fgColor theme="1"/>
        <bgColor indexed="64"/>
      </patternFill>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Protection="1">
      <protection locked="0"/>
    </xf>
    <xf numFmtId="0" fontId="6" fillId="5" borderId="2" xfId="0" applyFont="1" applyFill="1" applyBorder="1" applyAlignment="1">
      <alignment wrapText="1"/>
    </xf>
    <xf numFmtId="0" fontId="7" fillId="6" borderId="3" xfId="0" applyFont="1" applyFill="1" applyBorder="1" applyAlignment="1">
      <alignment horizontal="left" wrapText="1"/>
    </xf>
    <xf numFmtId="0" fontId="8" fillId="2" borderId="4" xfId="0" applyFont="1" applyFill="1" applyBorder="1" applyAlignment="1">
      <alignment vertical="center" wrapText="1"/>
    </xf>
    <xf numFmtId="0" fontId="9" fillId="0" borderId="3" xfId="0" applyFont="1" applyBorder="1" applyAlignment="1">
      <alignment horizontal="left" vertical="center" wrapText="1"/>
    </xf>
    <xf numFmtId="44" fontId="10" fillId="3" borderId="1" xfId="1" applyFont="1" applyFill="1" applyBorder="1" applyProtection="1"/>
    <xf numFmtId="44" fontId="0" fillId="2" borderId="6" xfId="1" applyFont="1" applyFill="1" applyBorder="1" applyProtection="1">
      <protection locked="0"/>
    </xf>
    <xf numFmtId="0" fontId="12" fillId="0" borderId="0" xfId="0" applyFont="1" applyAlignment="1">
      <alignment horizontal="right"/>
    </xf>
    <xf numFmtId="44" fontId="10" fillId="0" borderId="0" xfId="1" applyFont="1" applyFill="1" applyBorder="1" applyProtection="1"/>
    <xf numFmtId="0" fontId="11" fillId="0" borderId="5" xfId="0" applyFont="1" applyBorder="1" applyAlignment="1">
      <alignment vertical="center" wrapText="1"/>
    </xf>
    <xf numFmtId="0" fontId="0" fillId="0" borderId="0" xfId="0" applyAlignment="1" applyProtection="1">
      <alignment wrapText="1"/>
      <protection locked="0"/>
    </xf>
    <xf numFmtId="0" fontId="2" fillId="7" borderId="1" xfId="0" applyFont="1" applyFill="1" applyBorder="1" applyAlignment="1" applyProtection="1">
      <alignment horizontal="center" wrapText="1"/>
      <protection locked="0"/>
    </xf>
    <xf numFmtId="0" fontId="16" fillId="0" borderId="3" xfId="0" applyFont="1" applyBorder="1" applyAlignment="1">
      <alignment wrapText="1"/>
    </xf>
    <xf numFmtId="0" fontId="11" fillId="0" borderId="3" xfId="0" applyFont="1" applyBorder="1" applyAlignment="1">
      <alignment vertical="center" wrapText="1"/>
    </xf>
    <xf numFmtId="0" fontId="2" fillId="7" borderId="1" xfId="0" applyFont="1" applyFill="1" applyBorder="1" applyAlignment="1">
      <alignment horizontal="center" wrapText="1"/>
    </xf>
    <xf numFmtId="0" fontId="13" fillId="0" borderId="1" xfId="0" applyFont="1" applyBorder="1" applyAlignment="1">
      <alignment wrapText="1"/>
    </xf>
    <xf numFmtId="0" fontId="8" fillId="0" borderId="6" xfId="0" applyFont="1" applyBorder="1" applyAlignment="1">
      <alignment wrapText="1"/>
    </xf>
    <xf numFmtId="0" fontId="14" fillId="0" borderId="0" xfId="0" applyFont="1"/>
    <xf numFmtId="0" fontId="18" fillId="0" borderId="0" xfId="0" applyFont="1"/>
    <xf numFmtId="0" fontId="3" fillId="4" borderId="0" xfId="0" applyFont="1" applyFill="1"/>
    <xf numFmtId="0" fontId="4" fillId="0" borderId="0" xfId="0" applyFont="1" applyAlignment="1">
      <alignment horizontal="center" vertical="center"/>
    </xf>
    <xf numFmtId="0" fontId="5" fillId="4" borderId="0" xfId="0" applyFont="1" applyFill="1"/>
    <xf numFmtId="44" fontId="0" fillId="3" borderId="1" xfId="1" applyFont="1" applyFill="1" applyBorder="1" applyProtection="1"/>
    <xf numFmtId="0" fontId="4" fillId="8" borderId="1" xfId="0" applyFont="1" applyFill="1" applyBorder="1" applyAlignment="1">
      <alignment horizontal="center"/>
    </xf>
    <xf numFmtId="44" fontId="15" fillId="3" borderId="8" xfId="1" applyFont="1" applyFill="1" applyBorder="1" applyAlignment="1" applyProtection="1">
      <alignment horizontal="center"/>
    </xf>
    <xf numFmtId="44" fontId="15" fillId="3" borderId="9" xfId="1" applyFont="1" applyFill="1" applyBorder="1" applyAlignment="1" applyProtection="1">
      <alignment horizontal="center"/>
    </xf>
    <xf numFmtId="44" fontId="15" fillId="3" borderId="10" xfId="1" applyFont="1" applyFill="1" applyBorder="1" applyAlignment="1" applyProtection="1">
      <alignment horizontal="center"/>
    </xf>
    <xf numFmtId="44" fontId="15" fillId="3" borderId="11" xfId="1" applyFont="1" applyFill="1" applyBorder="1" applyAlignment="1" applyProtection="1">
      <alignment horizontal="center"/>
    </xf>
    <xf numFmtId="0" fontId="15" fillId="0" borderId="0" xfId="0" applyFont="1" applyAlignment="1">
      <alignment horizontal="center" vertical="center" wrapText="1"/>
    </xf>
    <xf numFmtId="0" fontId="15" fillId="0" borderId="12" xfId="0" applyFont="1" applyBorder="1" applyAlignment="1">
      <alignment horizontal="center" vertical="center" wrapText="1"/>
    </xf>
    <xf numFmtId="0" fontId="12" fillId="0" borderId="7" xfId="0" applyFont="1" applyBorder="1" applyAlignment="1" applyProtection="1">
      <alignment horizontal="right"/>
      <protection locked="0"/>
    </xf>
  </cellXfs>
  <cellStyles count="2">
    <cellStyle name="Currency" xfId="1" builtinId="4"/>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B12"/>
  <sheetViews>
    <sheetView showGridLines="0" topLeftCell="A8" zoomScale="75" zoomScaleNormal="75" workbookViewId="0">
      <selection activeCell="B11" sqref="B11"/>
    </sheetView>
  </sheetViews>
  <sheetFormatPr defaultColWidth="9.140625" defaultRowHeight="12.75" x14ac:dyDescent="0.2"/>
  <cols>
    <col min="1" max="1" width="9.140625" style="1"/>
    <col min="2" max="2" width="98.5703125" style="1" customWidth="1"/>
    <col min="3" max="16384" width="9.140625" style="1"/>
  </cols>
  <sheetData>
    <row r="4" spans="2:2" ht="13.5" thickBot="1" x14ac:dyDescent="0.25"/>
    <row r="5" spans="2:2" ht="26.25" x14ac:dyDescent="0.4">
      <c r="B5" s="2" t="s">
        <v>0</v>
      </c>
    </row>
    <row r="6" spans="2:2" ht="25.5" customHeight="1" x14ac:dyDescent="0.35">
      <c r="B6" s="3"/>
    </row>
    <row r="7" spans="2:2" ht="24" customHeight="1" thickBot="1" x14ac:dyDescent="0.4">
      <c r="B7" s="3" t="s">
        <v>24</v>
      </c>
    </row>
    <row r="8" spans="2:2" ht="55.5" customHeight="1" thickBot="1" x14ac:dyDescent="0.25">
      <c r="B8" s="4" t="s">
        <v>21</v>
      </c>
    </row>
    <row r="9" spans="2:2" ht="95.25" customHeight="1" x14ac:dyDescent="0.2">
      <c r="B9" s="5" t="s">
        <v>14</v>
      </c>
    </row>
    <row r="10" spans="2:2" ht="69.75" customHeight="1" x14ac:dyDescent="0.25">
      <c r="B10" s="13" t="s">
        <v>23</v>
      </c>
    </row>
    <row r="11" spans="2:2" ht="63" customHeight="1" x14ac:dyDescent="0.2">
      <c r="B11" s="14" t="s">
        <v>25</v>
      </c>
    </row>
    <row r="12" spans="2:2" ht="34.5" customHeight="1" thickBot="1" x14ac:dyDescent="0.25">
      <c r="B12" s="10" t="s">
        <v>22</v>
      </c>
    </row>
  </sheetData>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K33"/>
  <sheetViews>
    <sheetView showGridLines="0" tabSelected="1" topLeftCell="C1" workbookViewId="0">
      <selection activeCell="K6" sqref="K6"/>
    </sheetView>
  </sheetViews>
  <sheetFormatPr defaultRowHeight="12.75" x14ac:dyDescent="0.2"/>
  <cols>
    <col min="1" max="1" width="1.85546875" style="1" customWidth="1"/>
    <col min="2" max="2" width="34.5703125" style="1" customWidth="1"/>
    <col min="3" max="3" width="17.28515625" style="1" customWidth="1"/>
    <col min="4" max="4" width="13.42578125" style="1" customWidth="1"/>
    <col min="5" max="5" width="15.7109375" style="1" customWidth="1"/>
    <col min="6" max="6" width="13.42578125" style="1" customWidth="1"/>
    <col min="7" max="7" width="15.7109375" style="1" customWidth="1"/>
    <col min="8" max="8" width="13.42578125" style="1" customWidth="1"/>
    <col min="9" max="9" width="15.7109375" style="1" customWidth="1"/>
    <col min="10" max="10" width="13.42578125" style="1" customWidth="1"/>
    <col min="11" max="11" width="15.7109375" style="1" customWidth="1"/>
    <col min="12" max="12" width="4.42578125" style="1" customWidth="1"/>
    <col min="13" max="14" width="25.28515625" style="1" customWidth="1"/>
    <col min="15" max="17" width="13.42578125" style="1" customWidth="1"/>
    <col min="18" max="246" width="9.140625" style="1"/>
    <col min="247" max="247" width="25.5703125" style="1" customWidth="1"/>
    <col min="248" max="248" width="13.7109375" style="1" customWidth="1"/>
    <col min="249" max="249" width="10.140625" style="1" customWidth="1"/>
    <col min="250" max="259" width="13.7109375" style="1" customWidth="1"/>
    <col min="260" max="502" width="9.140625" style="1"/>
    <col min="503" max="503" width="25.5703125" style="1" customWidth="1"/>
    <col min="504" max="504" width="13.7109375" style="1" customWidth="1"/>
    <col min="505" max="505" width="10.140625" style="1" customWidth="1"/>
    <col min="506" max="515" width="13.7109375" style="1" customWidth="1"/>
    <col min="516" max="758" width="9.140625" style="1"/>
    <col min="759" max="759" width="25.5703125" style="1" customWidth="1"/>
    <col min="760" max="760" width="13.7109375" style="1" customWidth="1"/>
    <col min="761" max="761" width="10.140625" style="1" customWidth="1"/>
    <col min="762" max="771" width="13.7109375" style="1" customWidth="1"/>
    <col min="772" max="1014" width="9.140625" style="1"/>
    <col min="1015" max="1015" width="25.5703125" style="1" customWidth="1"/>
    <col min="1016" max="1016" width="13.7109375" style="1" customWidth="1"/>
    <col min="1017" max="1017" width="10.140625" style="1" customWidth="1"/>
    <col min="1018" max="1027" width="13.7109375" style="1" customWidth="1"/>
    <col min="1028" max="1270" width="9.140625" style="1"/>
    <col min="1271" max="1271" width="25.5703125" style="1" customWidth="1"/>
    <col min="1272" max="1272" width="13.7109375" style="1" customWidth="1"/>
    <col min="1273" max="1273" width="10.140625" style="1" customWidth="1"/>
    <col min="1274" max="1283" width="13.7109375" style="1" customWidth="1"/>
    <col min="1284" max="1526" width="9.140625" style="1"/>
    <col min="1527" max="1527" width="25.5703125" style="1" customWidth="1"/>
    <col min="1528" max="1528" width="13.7109375" style="1" customWidth="1"/>
    <col min="1529" max="1529" width="10.140625" style="1" customWidth="1"/>
    <col min="1530" max="1539" width="13.7109375" style="1" customWidth="1"/>
    <col min="1540" max="1782" width="9.140625" style="1"/>
    <col min="1783" max="1783" width="25.5703125" style="1" customWidth="1"/>
    <col min="1784" max="1784" width="13.7109375" style="1" customWidth="1"/>
    <col min="1785" max="1785" width="10.140625" style="1" customWidth="1"/>
    <col min="1786" max="1795" width="13.7109375" style="1" customWidth="1"/>
    <col min="1796" max="2038" width="9.140625" style="1"/>
    <col min="2039" max="2039" width="25.5703125" style="1" customWidth="1"/>
    <col min="2040" max="2040" width="13.7109375" style="1" customWidth="1"/>
    <col min="2041" max="2041" width="10.140625" style="1" customWidth="1"/>
    <col min="2042" max="2051" width="13.7109375" style="1" customWidth="1"/>
    <col min="2052" max="2294" width="9.140625" style="1"/>
    <col min="2295" max="2295" width="25.5703125" style="1" customWidth="1"/>
    <col min="2296" max="2296" width="13.7109375" style="1" customWidth="1"/>
    <col min="2297" max="2297" width="10.140625" style="1" customWidth="1"/>
    <col min="2298" max="2307" width="13.7109375" style="1" customWidth="1"/>
    <col min="2308" max="2550" width="9.140625" style="1"/>
    <col min="2551" max="2551" width="25.5703125" style="1" customWidth="1"/>
    <col min="2552" max="2552" width="13.7109375" style="1" customWidth="1"/>
    <col min="2553" max="2553" width="10.140625" style="1" customWidth="1"/>
    <col min="2554" max="2563" width="13.7109375" style="1" customWidth="1"/>
    <col min="2564" max="2806" width="9.140625" style="1"/>
    <col min="2807" max="2807" width="25.5703125" style="1" customWidth="1"/>
    <col min="2808" max="2808" width="13.7109375" style="1" customWidth="1"/>
    <col min="2809" max="2809" width="10.140625" style="1" customWidth="1"/>
    <col min="2810" max="2819" width="13.7109375" style="1" customWidth="1"/>
    <col min="2820" max="3062" width="9.140625" style="1"/>
    <col min="3063" max="3063" width="25.5703125" style="1" customWidth="1"/>
    <col min="3064" max="3064" width="13.7109375" style="1" customWidth="1"/>
    <col min="3065" max="3065" width="10.140625" style="1" customWidth="1"/>
    <col min="3066" max="3075" width="13.7109375" style="1" customWidth="1"/>
    <col min="3076" max="3318" width="9.140625" style="1"/>
    <col min="3319" max="3319" width="25.5703125" style="1" customWidth="1"/>
    <col min="3320" max="3320" width="13.7109375" style="1" customWidth="1"/>
    <col min="3321" max="3321" width="10.140625" style="1" customWidth="1"/>
    <col min="3322" max="3331" width="13.7109375" style="1" customWidth="1"/>
    <col min="3332" max="3574" width="9.140625" style="1"/>
    <col min="3575" max="3575" width="25.5703125" style="1" customWidth="1"/>
    <col min="3576" max="3576" width="13.7109375" style="1" customWidth="1"/>
    <col min="3577" max="3577" width="10.140625" style="1" customWidth="1"/>
    <col min="3578" max="3587" width="13.7109375" style="1" customWidth="1"/>
    <col min="3588" max="3830" width="9.140625" style="1"/>
    <col min="3831" max="3831" width="25.5703125" style="1" customWidth="1"/>
    <col min="3832" max="3832" width="13.7109375" style="1" customWidth="1"/>
    <col min="3833" max="3833" width="10.140625" style="1" customWidth="1"/>
    <col min="3834" max="3843" width="13.7109375" style="1" customWidth="1"/>
    <col min="3844" max="4086" width="9.140625" style="1"/>
    <col min="4087" max="4087" width="25.5703125" style="1" customWidth="1"/>
    <col min="4088" max="4088" width="13.7109375" style="1" customWidth="1"/>
    <col min="4089" max="4089" width="10.140625" style="1" customWidth="1"/>
    <col min="4090" max="4099" width="13.7109375" style="1" customWidth="1"/>
    <col min="4100" max="4342" width="9.140625" style="1"/>
    <col min="4343" max="4343" width="25.5703125" style="1" customWidth="1"/>
    <col min="4344" max="4344" width="13.7109375" style="1" customWidth="1"/>
    <col min="4345" max="4345" width="10.140625" style="1" customWidth="1"/>
    <col min="4346" max="4355" width="13.7109375" style="1" customWidth="1"/>
    <col min="4356" max="4598" width="9.140625" style="1"/>
    <col min="4599" max="4599" width="25.5703125" style="1" customWidth="1"/>
    <col min="4600" max="4600" width="13.7109375" style="1" customWidth="1"/>
    <col min="4601" max="4601" width="10.140625" style="1" customWidth="1"/>
    <col min="4602" max="4611" width="13.7109375" style="1" customWidth="1"/>
    <col min="4612" max="4854" width="9.140625" style="1"/>
    <col min="4855" max="4855" width="25.5703125" style="1" customWidth="1"/>
    <col min="4856" max="4856" width="13.7109375" style="1" customWidth="1"/>
    <col min="4857" max="4857" width="10.140625" style="1" customWidth="1"/>
    <col min="4858" max="4867" width="13.7109375" style="1" customWidth="1"/>
    <col min="4868" max="5110" width="9.140625" style="1"/>
    <col min="5111" max="5111" width="25.5703125" style="1" customWidth="1"/>
    <col min="5112" max="5112" width="13.7109375" style="1" customWidth="1"/>
    <col min="5113" max="5113" width="10.140625" style="1" customWidth="1"/>
    <col min="5114" max="5123" width="13.7109375" style="1" customWidth="1"/>
    <col min="5124" max="5366" width="9.140625" style="1"/>
    <col min="5367" max="5367" width="25.5703125" style="1" customWidth="1"/>
    <col min="5368" max="5368" width="13.7109375" style="1" customWidth="1"/>
    <col min="5369" max="5369" width="10.140625" style="1" customWidth="1"/>
    <col min="5370" max="5379" width="13.7109375" style="1" customWidth="1"/>
    <col min="5380" max="5622" width="9.140625" style="1"/>
    <col min="5623" max="5623" width="25.5703125" style="1" customWidth="1"/>
    <col min="5624" max="5624" width="13.7109375" style="1" customWidth="1"/>
    <col min="5625" max="5625" width="10.140625" style="1" customWidth="1"/>
    <col min="5626" max="5635" width="13.7109375" style="1" customWidth="1"/>
    <col min="5636" max="5878" width="9.140625" style="1"/>
    <col min="5879" max="5879" width="25.5703125" style="1" customWidth="1"/>
    <col min="5880" max="5880" width="13.7109375" style="1" customWidth="1"/>
    <col min="5881" max="5881" width="10.140625" style="1" customWidth="1"/>
    <col min="5882" max="5891" width="13.7109375" style="1" customWidth="1"/>
    <col min="5892" max="6134" width="9.140625" style="1"/>
    <col min="6135" max="6135" width="25.5703125" style="1" customWidth="1"/>
    <col min="6136" max="6136" width="13.7109375" style="1" customWidth="1"/>
    <col min="6137" max="6137" width="10.140625" style="1" customWidth="1"/>
    <col min="6138" max="6147" width="13.7109375" style="1" customWidth="1"/>
    <col min="6148" max="6390" width="9.140625" style="1"/>
    <col min="6391" max="6391" width="25.5703125" style="1" customWidth="1"/>
    <col min="6392" max="6392" width="13.7109375" style="1" customWidth="1"/>
    <col min="6393" max="6393" width="10.140625" style="1" customWidth="1"/>
    <col min="6394" max="6403" width="13.7109375" style="1" customWidth="1"/>
    <col min="6404" max="6646" width="9.140625" style="1"/>
    <col min="6647" max="6647" width="25.5703125" style="1" customWidth="1"/>
    <col min="6648" max="6648" width="13.7109375" style="1" customWidth="1"/>
    <col min="6649" max="6649" width="10.140625" style="1" customWidth="1"/>
    <col min="6650" max="6659" width="13.7109375" style="1" customWidth="1"/>
    <col min="6660" max="6902" width="9.140625" style="1"/>
    <col min="6903" max="6903" width="25.5703125" style="1" customWidth="1"/>
    <col min="6904" max="6904" width="13.7109375" style="1" customWidth="1"/>
    <col min="6905" max="6905" width="10.140625" style="1" customWidth="1"/>
    <col min="6906" max="6915" width="13.7109375" style="1" customWidth="1"/>
    <col min="6916" max="7158" width="9.140625" style="1"/>
    <col min="7159" max="7159" width="25.5703125" style="1" customWidth="1"/>
    <col min="7160" max="7160" width="13.7109375" style="1" customWidth="1"/>
    <col min="7161" max="7161" width="10.140625" style="1" customWidth="1"/>
    <col min="7162" max="7171" width="13.7109375" style="1" customWidth="1"/>
    <col min="7172" max="7414" width="9.140625" style="1"/>
    <col min="7415" max="7415" width="25.5703125" style="1" customWidth="1"/>
    <col min="7416" max="7416" width="13.7109375" style="1" customWidth="1"/>
    <col min="7417" max="7417" width="10.140625" style="1" customWidth="1"/>
    <col min="7418" max="7427" width="13.7109375" style="1" customWidth="1"/>
    <col min="7428" max="7670" width="9.140625" style="1"/>
    <col min="7671" max="7671" width="25.5703125" style="1" customWidth="1"/>
    <col min="7672" max="7672" width="13.7109375" style="1" customWidth="1"/>
    <col min="7673" max="7673" width="10.140625" style="1" customWidth="1"/>
    <col min="7674" max="7683" width="13.7109375" style="1" customWidth="1"/>
    <col min="7684" max="7926" width="9.140625" style="1"/>
    <col min="7927" max="7927" width="25.5703125" style="1" customWidth="1"/>
    <col min="7928" max="7928" width="13.7109375" style="1" customWidth="1"/>
    <col min="7929" max="7929" width="10.140625" style="1" customWidth="1"/>
    <col min="7930" max="7939" width="13.7109375" style="1" customWidth="1"/>
    <col min="7940" max="8182" width="9.140625" style="1"/>
    <col min="8183" max="8183" width="25.5703125" style="1" customWidth="1"/>
    <col min="8184" max="8184" width="13.7109375" style="1" customWidth="1"/>
    <col min="8185" max="8185" width="10.140625" style="1" customWidth="1"/>
    <col min="8186" max="8195" width="13.7109375" style="1" customWidth="1"/>
    <col min="8196" max="8438" width="9.140625" style="1"/>
    <col min="8439" max="8439" width="25.5703125" style="1" customWidth="1"/>
    <col min="8440" max="8440" width="13.7109375" style="1" customWidth="1"/>
    <col min="8441" max="8441" width="10.140625" style="1" customWidth="1"/>
    <col min="8442" max="8451" width="13.7109375" style="1" customWidth="1"/>
    <col min="8452" max="8694" width="9.140625" style="1"/>
    <col min="8695" max="8695" width="25.5703125" style="1" customWidth="1"/>
    <col min="8696" max="8696" width="13.7109375" style="1" customWidth="1"/>
    <col min="8697" max="8697" width="10.140625" style="1" customWidth="1"/>
    <col min="8698" max="8707" width="13.7109375" style="1" customWidth="1"/>
    <col min="8708" max="8950" width="9.140625" style="1"/>
    <col min="8951" max="8951" width="25.5703125" style="1" customWidth="1"/>
    <col min="8952" max="8952" width="13.7109375" style="1" customWidth="1"/>
    <col min="8953" max="8953" width="10.140625" style="1" customWidth="1"/>
    <col min="8954" max="8963" width="13.7109375" style="1" customWidth="1"/>
    <col min="8964" max="9206" width="9.140625" style="1"/>
    <col min="9207" max="9207" width="25.5703125" style="1" customWidth="1"/>
    <col min="9208" max="9208" width="13.7109375" style="1" customWidth="1"/>
    <col min="9209" max="9209" width="10.140625" style="1" customWidth="1"/>
    <col min="9210" max="9219" width="13.7109375" style="1" customWidth="1"/>
    <col min="9220" max="9462" width="9.140625" style="1"/>
    <col min="9463" max="9463" width="25.5703125" style="1" customWidth="1"/>
    <col min="9464" max="9464" width="13.7109375" style="1" customWidth="1"/>
    <col min="9465" max="9465" width="10.140625" style="1" customWidth="1"/>
    <col min="9466" max="9475" width="13.7109375" style="1" customWidth="1"/>
    <col min="9476" max="9718" width="9.140625" style="1"/>
    <col min="9719" max="9719" width="25.5703125" style="1" customWidth="1"/>
    <col min="9720" max="9720" width="13.7109375" style="1" customWidth="1"/>
    <col min="9721" max="9721" width="10.140625" style="1" customWidth="1"/>
    <col min="9722" max="9731" width="13.7109375" style="1" customWidth="1"/>
    <col min="9732" max="9974" width="9.140625" style="1"/>
    <col min="9975" max="9975" width="25.5703125" style="1" customWidth="1"/>
    <col min="9976" max="9976" width="13.7109375" style="1" customWidth="1"/>
    <col min="9977" max="9977" width="10.140625" style="1" customWidth="1"/>
    <col min="9978" max="9987" width="13.7109375" style="1" customWidth="1"/>
    <col min="9988" max="10230" width="9.140625" style="1"/>
    <col min="10231" max="10231" width="25.5703125" style="1" customWidth="1"/>
    <col min="10232" max="10232" width="13.7109375" style="1" customWidth="1"/>
    <col min="10233" max="10233" width="10.140625" style="1" customWidth="1"/>
    <col min="10234" max="10243" width="13.7109375" style="1" customWidth="1"/>
    <col min="10244" max="10486" width="9.140625" style="1"/>
    <col min="10487" max="10487" width="25.5703125" style="1" customWidth="1"/>
    <col min="10488" max="10488" width="13.7109375" style="1" customWidth="1"/>
    <col min="10489" max="10489" width="10.140625" style="1" customWidth="1"/>
    <col min="10490" max="10499" width="13.7109375" style="1" customWidth="1"/>
    <col min="10500" max="10742" width="9.140625" style="1"/>
    <col min="10743" max="10743" width="25.5703125" style="1" customWidth="1"/>
    <col min="10744" max="10744" width="13.7109375" style="1" customWidth="1"/>
    <col min="10745" max="10745" width="10.140625" style="1" customWidth="1"/>
    <col min="10746" max="10755" width="13.7109375" style="1" customWidth="1"/>
    <col min="10756" max="10998" width="9.140625" style="1"/>
    <col min="10999" max="10999" width="25.5703125" style="1" customWidth="1"/>
    <col min="11000" max="11000" width="13.7109375" style="1" customWidth="1"/>
    <col min="11001" max="11001" width="10.140625" style="1" customWidth="1"/>
    <col min="11002" max="11011" width="13.7109375" style="1" customWidth="1"/>
    <col min="11012" max="11254" width="9.140625" style="1"/>
    <col min="11255" max="11255" width="25.5703125" style="1" customWidth="1"/>
    <col min="11256" max="11256" width="13.7109375" style="1" customWidth="1"/>
    <col min="11257" max="11257" width="10.140625" style="1" customWidth="1"/>
    <col min="11258" max="11267" width="13.7109375" style="1" customWidth="1"/>
    <col min="11268" max="11510" width="9.140625" style="1"/>
    <col min="11511" max="11511" width="25.5703125" style="1" customWidth="1"/>
    <col min="11512" max="11512" width="13.7109375" style="1" customWidth="1"/>
    <col min="11513" max="11513" width="10.140625" style="1" customWidth="1"/>
    <col min="11514" max="11523" width="13.7109375" style="1" customWidth="1"/>
    <col min="11524" max="11766" width="9.140625" style="1"/>
    <col min="11767" max="11767" width="25.5703125" style="1" customWidth="1"/>
    <col min="11768" max="11768" width="13.7109375" style="1" customWidth="1"/>
    <col min="11769" max="11769" width="10.140625" style="1" customWidth="1"/>
    <col min="11770" max="11779" width="13.7109375" style="1" customWidth="1"/>
    <col min="11780" max="12022" width="9.140625" style="1"/>
    <col min="12023" max="12023" width="25.5703125" style="1" customWidth="1"/>
    <col min="12024" max="12024" width="13.7109375" style="1" customWidth="1"/>
    <col min="12025" max="12025" width="10.140625" style="1" customWidth="1"/>
    <col min="12026" max="12035" width="13.7109375" style="1" customWidth="1"/>
    <col min="12036" max="12278" width="9.140625" style="1"/>
    <col min="12279" max="12279" width="25.5703125" style="1" customWidth="1"/>
    <col min="12280" max="12280" width="13.7109375" style="1" customWidth="1"/>
    <col min="12281" max="12281" width="10.140625" style="1" customWidth="1"/>
    <col min="12282" max="12291" width="13.7109375" style="1" customWidth="1"/>
    <col min="12292" max="12534" width="9.140625" style="1"/>
    <col min="12535" max="12535" width="25.5703125" style="1" customWidth="1"/>
    <col min="12536" max="12536" width="13.7109375" style="1" customWidth="1"/>
    <col min="12537" max="12537" width="10.140625" style="1" customWidth="1"/>
    <col min="12538" max="12547" width="13.7109375" style="1" customWidth="1"/>
    <col min="12548" max="12790" width="9.140625" style="1"/>
    <col min="12791" max="12791" width="25.5703125" style="1" customWidth="1"/>
    <col min="12792" max="12792" width="13.7109375" style="1" customWidth="1"/>
    <col min="12793" max="12793" width="10.140625" style="1" customWidth="1"/>
    <col min="12794" max="12803" width="13.7109375" style="1" customWidth="1"/>
    <col min="12804" max="13046" width="9.140625" style="1"/>
    <col min="13047" max="13047" width="25.5703125" style="1" customWidth="1"/>
    <col min="13048" max="13048" width="13.7109375" style="1" customWidth="1"/>
    <col min="13049" max="13049" width="10.140625" style="1" customWidth="1"/>
    <col min="13050" max="13059" width="13.7109375" style="1" customWidth="1"/>
    <col min="13060" max="13302" width="9.140625" style="1"/>
    <col min="13303" max="13303" width="25.5703125" style="1" customWidth="1"/>
    <col min="13304" max="13304" width="13.7109375" style="1" customWidth="1"/>
    <col min="13305" max="13305" width="10.140625" style="1" customWidth="1"/>
    <col min="13306" max="13315" width="13.7109375" style="1" customWidth="1"/>
    <col min="13316" max="13558" width="9.140625" style="1"/>
    <col min="13559" max="13559" width="25.5703125" style="1" customWidth="1"/>
    <col min="13560" max="13560" width="13.7109375" style="1" customWidth="1"/>
    <col min="13561" max="13561" width="10.140625" style="1" customWidth="1"/>
    <col min="13562" max="13571" width="13.7109375" style="1" customWidth="1"/>
    <col min="13572" max="13814" width="9.140625" style="1"/>
    <col min="13815" max="13815" width="25.5703125" style="1" customWidth="1"/>
    <col min="13816" max="13816" width="13.7109375" style="1" customWidth="1"/>
    <col min="13817" max="13817" width="10.140625" style="1" customWidth="1"/>
    <col min="13818" max="13827" width="13.7109375" style="1" customWidth="1"/>
    <col min="13828" max="14070" width="9.140625" style="1"/>
    <col min="14071" max="14071" width="25.5703125" style="1" customWidth="1"/>
    <col min="14072" max="14072" width="13.7109375" style="1" customWidth="1"/>
    <col min="14073" max="14073" width="10.140625" style="1" customWidth="1"/>
    <col min="14074" max="14083" width="13.7109375" style="1" customWidth="1"/>
    <col min="14084" max="14326" width="9.140625" style="1"/>
    <col min="14327" max="14327" width="25.5703125" style="1" customWidth="1"/>
    <col min="14328" max="14328" width="13.7109375" style="1" customWidth="1"/>
    <col min="14329" max="14329" width="10.140625" style="1" customWidth="1"/>
    <col min="14330" max="14339" width="13.7109375" style="1" customWidth="1"/>
    <col min="14340" max="14582" width="9.140625" style="1"/>
    <col min="14583" max="14583" width="25.5703125" style="1" customWidth="1"/>
    <col min="14584" max="14584" width="13.7109375" style="1" customWidth="1"/>
    <col min="14585" max="14585" width="10.140625" style="1" customWidth="1"/>
    <col min="14586" max="14595" width="13.7109375" style="1" customWidth="1"/>
    <col min="14596" max="14838" width="9.140625" style="1"/>
    <col min="14839" max="14839" width="25.5703125" style="1" customWidth="1"/>
    <col min="14840" max="14840" width="13.7109375" style="1" customWidth="1"/>
    <col min="14841" max="14841" width="10.140625" style="1" customWidth="1"/>
    <col min="14842" max="14851" width="13.7109375" style="1" customWidth="1"/>
    <col min="14852" max="15094" width="9.140625" style="1"/>
    <col min="15095" max="15095" width="25.5703125" style="1" customWidth="1"/>
    <col min="15096" max="15096" width="13.7109375" style="1" customWidth="1"/>
    <col min="15097" max="15097" width="10.140625" style="1" customWidth="1"/>
    <col min="15098" max="15107" width="13.7109375" style="1" customWidth="1"/>
    <col min="15108" max="15350" width="9.140625" style="1"/>
    <col min="15351" max="15351" width="25.5703125" style="1" customWidth="1"/>
    <col min="15352" max="15352" width="13.7109375" style="1" customWidth="1"/>
    <col min="15353" max="15353" width="10.140625" style="1" customWidth="1"/>
    <col min="15354" max="15363" width="13.7109375" style="1" customWidth="1"/>
    <col min="15364" max="15606" width="9.140625" style="1"/>
    <col min="15607" max="15607" width="25.5703125" style="1" customWidth="1"/>
    <col min="15608" max="15608" width="13.7109375" style="1" customWidth="1"/>
    <col min="15609" max="15609" width="10.140625" style="1" customWidth="1"/>
    <col min="15610" max="15619" width="13.7109375" style="1" customWidth="1"/>
    <col min="15620" max="15862" width="9.140625" style="1"/>
    <col min="15863" max="15863" width="25.5703125" style="1" customWidth="1"/>
    <col min="15864" max="15864" width="13.7109375" style="1" customWidth="1"/>
    <col min="15865" max="15865" width="10.140625" style="1" customWidth="1"/>
    <col min="15866" max="15875" width="13.7109375" style="1" customWidth="1"/>
    <col min="15876" max="16118" width="9.140625" style="1"/>
    <col min="16119" max="16119" width="25.5703125" style="1" customWidth="1"/>
    <col min="16120" max="16120" width="13.7109375" style="1" customWidth="1"/>
    <col min="16121" max="16121" width="10.140625" style="1" customWidth="1"/>
    <col min="16122" max="16131" width="13.7109375" style="1" customWidth="1"/>
    <col min="16132" max="16384" width="9.140625" style="1"/>
  </cols>
  <sheetData>
    <row r="1" spans="2:11" customFormat="1" ht="30.75" customHeight="1" x14ac:dyDescent="0.2">
      <c r="B1" s="20"/>
      <c r="C1" s="20"/>
      <c r="D1" s="20"/>
      <c r="E1" s="21"/>
      <c r="F1" s="20"/>
      <c r="G1" s="21"/>
      <c r="H1" s="20"/>
      <c r="I1" s="21"/>
      <c r="J1" s="20"/>
      <c r="K1" s="21"/>
    </row>
    <row r="2" spans="2:11" customFormat="1" ht="18" customHeight="1" x14ac:dyDescent="0.25">
      <c r="B2" s="22"/>
      <c r="C2" s="22"/>
      <c r="D2" s="24" t="s">
        <v>16</v>
      </c>
      <c r="E2" s="24"/>
      <c r="F2" s="24" t="s">
        <v>17</v>
      </c>
      <c r="G2" s="24"/>
      <c r="H2" s="24" t="s">
        <v>18</v>
      </c>
      <c r="I2" s="24"/>
      <c r="J2" s="24" t="s">
        <v>19</v>
      </c>
      <c r="K2" s="24"/>
    </row>
    <row r="3" spans="2:11" s="11" customFormat="1" ht="44.25" customHeight="1" x14ac:dyDescent="0.2">
      <c r="B3" s="15" t="s">
        <v>11</v>
      </c>
      <c r="C3" s="15" t="s">
        <v>7</v>
      </c>
      <c r="D3" s="12" t="s">
        <v>10</v>
      </c>
      <c r="E3" s="15" t="s">
        <v>12</v>
      </c>
      <c r="F3" s="12" t="s">
        <v>10</v>
      </c>
      <c r="G3" s="15" t="s">
        <v>12</v>
      </c>
      <c r="H3" s="12" t="s">
        <v>10</v>
      </c>
      <c r="I3" s="15" t="s">
        <v>12</v>
      </c>
      <c r="J3" s="12" t="s">
        <v>10</v>
      </c>
      <c r="K3" s="15" t="s">
        <v>12</v>
      </c>
    </row>
    <row r="4" spans="2:11" ht="21.95" customHeight="1" x14ac:dyDescent="0.25">
      <c r="B4" s="16" t="s">
        <v>5</v>
      </c>
      <c r="C4" s="17" t="s">
        <v>9</v>
      </c>
      <c r="D4" s="7">
        <v>5500</v>
      </c>
      <c r="E4" s="23">
        <f>D4*12</f>
        <v>66000</v>
      </c>
      <c r="F4" s="7">
        <v>5665</v>
      </c>
      <c r="G4" s="23">
        <f>F4*12</f>
        <v>67980</v>
      </c>
      <c r="H4" s="7">
        <v>5834.95</v>
      </c>
      <c r="I4" s="23">
        <f>H4*12</f>
        <v>70019.399999999994</v>
      </c>
      <c r="J4" s="7">
        <v>6010</v>
      </c>
      <c r="K4" s="23">
        <f>J4*12</f>
        <v>72120</v>
      </c>
    </row>
    <row r="5" spans="2:11" ht="21.95" customHeight="1" x14ac:dyDescent="0.25">
      <c r="B5" s="16" t="s">
        <v>6</v>
      </c>
      <c r="C5" s="17" t="s">
        <v>9</v>
      </c>
      <c r="D5" s="7">
        <v>2000</v>
      </c>
      <c r="E5" s="23">
        <f>D5*12</f>
        <v>24000</v>
      </c>
      <c r="F5" s="7">
        <v>2000</v>
      </c>
      <c r="G5" s="23">
        <f>F5*12</f>
        <v>24000</v>
      </c>
      <c r="H5" s="7">
        <v>2000</v>
      </c>
      <c r="I5" s="23">
        <f>H5*12</f>
        <v>24000</v>
      </c>
      <c r="J5" s="7">
        <v>2000</v>
      </c>
      <c r="K5" s="23">
        <f>J5*12</f>
        <v>24000</v>
      </c>
    </row>
    <row r="6" spans="2:11" ht="21.95" customHeight="1" x14ac:dyDescent="0.25">
      <c r="B6" s="16" t="s">
        <v>1</v>
      </c>
      <c r="C6" s="17" t="s">
        <v>8</v>
      </c>
      <c r="D6" s="7">
        <v>97.48</v>
      </c>
      <c r="E6" s="23">
        <f>D6*80*26</f>
        <v>202758.40000000002</v>
      </c>
      <c r="F6" s="7">
        <v>100.4</v>
      </c>
      <c r="G6" s="23">
        <f>F6*80*26</f>
        <v>208832</v>
      </c>
      <c r="H6" s="7">
        <v>103.42</v>
      </c>
      <c r="I6" s="23">
        <f>H6*80*26</f>
        <v>215113.60000000001</v>
      </c>
      <c r="J6" s="7">
        <v>106.52</v>
      </c>
      <c r="K6" s="23">
        <f>J6*80*26</f>
        <v>221561.60000000001</v>
      </c>
    </row>
    <row r="7" spans="2:11" ht="21.95" customHeight="1" x14ac:dyDescent="0.25">
      <c r="B7" s="16" t="s">
        <v>2</v>
      </c>
      <c r="C7" s="17" t="s">
        <v>8</v>
      </c>
      <c r="D7" s="7">
        <v>81.06</v>
      </c>
      <c r="E7" s="23">
        <f t="shared" ref="E7:E9" si="0">D7*80*26</f>
        <v>168604.80000000002</v>
      </c>
      <c r="F7" s="7">
        <v>83.49</v>
      </c>
      <c r="G7" s="23">
        <f t="shared" ref="G7:G9" si="1">F7*80*26</f>
        <v>173659.19999999998</v>
      </c>
      <c r="H7" s="7">
        <v>86</v>
      </c>
      <c r="I7" s="23">
        <f t="shared" ref="I7:I9" si="2">H7*80*26</f>
        <v>178880</v>
      </c>
      <c r="J7" s="7">
        <v>88.58</v>
      </c>
      <c r="K7" s="23">
        <f t="shared" ref="K7:K9" si="3">J7*80*26</f>
        <v>184246.39999999999</v>
      </c>
    </row>
    <row r="8" spans="2:11" ht="21.95" customHeight="1" x14ac:dyDescent="0.25">
      <c r="B8" s="16" t="s">
        <v>3</v>
      </c>
      <c r="C8" s="17" t="s">
        <v>8</v>
      </c>
      <c r="D8" s="7">
        <v>81.06</v>
      </c>
      <c r="E8" s="23">
        <f t="shared" si="0"/>
        <v>168604.80000000002</v>
      </c>
      <c r="F8" s="7">
        <v>83.49</v>
      </c>
      <c r="G8" s="23">
        <f t="shared" si="1"/>
        <v>173659.19999999998</v>
      </c>
      <c r="H8" s="7">
        <v>86</v>
      </c>
      <c r="I8" s="23">
        <f t="shared" si="2"/>
        <v>178880</v>
      </c>
      <c r="J8" s="7">
        <v>88.58</v>
      </c>
      <c r="K8" s="23">
        <f t="shared" si="3"/>
        <v>184246.39999999999</v>
      </c>
    </row>
    <row r="9" spans="2:11" ht="21.95" customHeight="1" x14ac:dyDescent="0.25">
      <c r="B9" s="16" t="s">
        <v>4</v>
      </c>
      <c r="C9" s="17" t="s">
        <v>8</v>
      </c>
      <c r="D9" s="7">
        <v>25.85</v>
      </c>
      <c r="E9" s="23">
        <f t="shared" si="0"/>
        <v>53768</v>
      </c>
      <c r="F9" s="7">
        <v>26.63</v>
      </c>
      <c r="G9" s="23">
        <f t="shared" si="1"/>
        <v>55390.400000000001</v>
      </c>
      <c r="H9" s="7">
        <v>27.43</v>
      </c>
      <c r="I9" s="23">
        <f t="shared" si="2"/>
        <v>57054.400000000001</v>
      </c>
      <c r="J9" s="7">
        <v>28.25</v>
      </c>
      <c r="K9" s="23">
        <f t="shared" si="3"/>
        <v>58760</v>
      </c>
    </row>
    <row r="10" spans="2:11" ht="26.25" customHeight="1" x14ac:dyDescent="0.25">
      <c r="B10" s="31" t="s">
        <v>15</v>
      </c>
      <c r="C10" s="31"/>
      <c r="D10" s="31"/>
      <c r="E10" s="6">
        <f>SUM(E4:E9)</f>
        <v>683736.00000000012</v>
      </c>
      <c r="G10" s="6">
        <f>SUM(G4:G9)</f>
        <v>703520.79999999993</v>
      </c>
      <c r="I10" s="6">
        <f>SUM(I4:I9)</f>
        <v>723947.4</v>
      </c>
      <c r="J10" s="1">
        <v>0</v>
      </c>
      <c r="K10" s="6">
        <f>SUM(K4:K9)</f>
        <v>744934.40000000002</v>
      </c>
    </row>
    <row r="11" spans="2:11" customFormat="1" ht="13.5" customHeight="1" x14ac:dyDescent="0.25">
      <c r="B11" s="8"/>
      <c r="C11" s="8"/>
      <c r="D11" s="8"/>
      <c r="E11" s="9"/>
      <c r="F11" s="8"/>
      <c r="G11" s="9"/>
      <c r="H11" s="8"/>
      <c r="I11" s="9"/>
      <c r="J11" s="8"/>
      <c r="K11" s="9"/>
    </row>
    <row r="12" spans="2:11" customFormat="1" ht="21" customHeight="1" x14ac:dyDescent="0.2">
      <c r="B12" s="18" t="s">
        <v>13</v>
      </c>
    </row>
    <row r="13" spans="2:11" customFormat="1" x14ac:dyDescent="0.2"/>
    <row r="14" spans="2:11" customFormat="1" ht="13.5" thickBot="1" x14ac:dyDescent="0.25"/>
    <row r="15" spans="2:11" customFormat="1" x14ac:dyDescent="0.2">
      <c r="E15" s="29" t="s">
        <v>20</v>
      </c>
      <c r="F15" s="30"/>
      <c r="G15" s="25">
        <f>E10+G10+I10+K10</f>
        <v>2856138.6</v>
      </c>
      <c r="H15" s="26"/>
    </row>
    <row r="16" spans="2:11" customFormat="1" ht="27.75" customHeight="1" thickBot="1" x14ac:dyDescent="0.25">
      <c r="E16" s="29"/>
      <c r="F16" s="30"/>
      <c r="G16" s="27"/>
      <c r="H16" s="28"/>
    </row>
    <row r="17" spans="3:3" customFormat="1" x14ac:dyDescent="0.2"/>
    <row r="18" spans="3:3" customFormat="1" x14ac:dyDescent="0.2">
      <c r="C18" s="19"/>
    </row>
    <row r="19" spans="3:3" customFormat="1" x14ac:dyDescent="0.2"/>
    <row r="20" spans="3:3" customFormat="1" x14ac:dyDescent="0.2"/>
    <row r="21" spans="3:3" customFormat="1" x14ac:dyDescent="0.2"/>
    <row r="22" spans="3:3" customFormat="1" x14ac:dyDescent="0.2"/>
    <row r="23" spans="3:3" customFormat="1" x14ac:dyDescent="0.2"/>
    <row r="24" spans="3:3" customFormat="1" x14ac:dyDescent="0.2"/>
    <row r="25" spans="3:3" customFormat="1" x14ac:dyDescent="0.2"/>
    <row r="26" spans="3:3" customFormat="1" x14ac:dyDescent="0.2"/>
    <row r="27" spans="3:3" customFormat="1" x14ac:dyDescent="0.2"/>
    <row r="28" spans="3:3" customFormat="1" x14ac:dyDescent="0.2"/>
    <row r="29" spans="3:3" customFormat="1" x14ac:dyDescent="0.2"/>
    <row r="30" spans="3:3" customFormat="1" x14ac:dyDescent="0.2"/>
    <row r="31" spans="3:3" customFormat="1" x14ac:dyDescent="0.2"/>
    <row r="32" spans="3:3" customFormat="1" x14ac:dyDescent="0.2"/>
    <row r="33" customFormat="1" x14ac:dyDescent="0.2"/>
  </sheetData>
  <sheetProtection password="C7D3" sheet="1" objects="1" scenarios="1"/>
  <mergeCells count="7">
    <mergeCell ref="J2:K2"/>
    <mergeCell ref="G15:H16"/>
    <mergeCell ref="E15:F16"/>
    <mergeCell ref="B10:D10"/>
    <mergeCell ref="D2:E2"/>
    <mergeCell ref="F2:G2"/>
    <mergeCell ref="H2:I2"/>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Molly Martin</dc:creator>
  <cp:lastModifiedBy>Mason, Titus</cp:lastModifiedBy>
  <cp:lastPrinted>2010-11-17T19:15:01Z</cp:lastPrinted>
  <dcterms:created xsi:type="dcterms:W3CDTF">2010-07-15T15:25:53Z</dcterms:created>
  <dcterms:modified xsi:type="dcterms:W3CDTF">2023-03-15T15:04:23Z</dcterms:modified>
</cp:coreProperties>
</file>